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<sst xmlns="http://schemas.openxmlformats.org/spreadsheetml/2006/main" count="116" uniqueCount="58">
  <si>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</si>
  <si>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</si>
  <si>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</si>
  <si>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</si>
  <si>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</si>
  <si>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</si>
  <si>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</si>
  <si>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</si>
  <si>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</si>
  <si>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</si>
  <si>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</si>
  <si>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</si>
  <si>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</si>
  <si>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</si>
  <si>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</si>
  <si>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</si>
  <si>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</si>
  <si>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</si>
  <si>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</si>
  <si>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</si>
  <si>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</si>
  <si>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</si>
  <si>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</si>
  <si>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Construction of chamber for 100mm sluices valve</t>
  </si>
  <si>
    <t>item1</t>
  </si>
  <si>
    <t>1 Nos</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</si>
  <si>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</si>
  <si>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</si>
  <si>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</si>
  <si>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</si>
  <si>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</si>
  <si>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</si>
  <si>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</si>
  <si>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</si>
  <si>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</si>
  <si>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</si>
  <si>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</si>
  <si>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</si>
  <si>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</si>
  <si>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Name of the Bidder/ Bidding Firm / Company :</t>
  </si>
  <si>
    <r>
      <t xml:space="preserve">Estimated Rate in
</t>
    </r>
    <r>
      <rPr>
        <b/>
        <sz val="11"/>
        <color indexed="10"/>
        <rFont val="Arial"/>
        <family val="2"/>
      </rPr>
      <t>Rs.      P</t>
    </r>
  </si>
  <si>
    <r>
      <t xml:space="preserve">TOTAL AMOUNT  excluding taxes in
</t>
    </r>
    <r>
      <rPr>
        <b/>
        <sz val="11"/>
        <color indexed="10"/>
        <rFont val="Arial"/>
        <family val="2"/>
      </rPr>
      <t>Rs.      P</t>
    </r>
  </si>
  <si>
    <r>
      <t xml:space="preserve">TOTAL AMOUNT  including taxes
</t>
    </r>
    <r>
      <rPr>
        <b/>
        <sz val="11"/>
        <color indexed="10"/>
        <rFont val="Arial"/>
        <family val="2"/>
      </rPr>
      <t>Rs.      P</t>
    </r>
  </si>
  <si>
    <t>TOTAL AMOUNT In Words</t>
  </si>
  <si>
    <r>
      <t xml:space="preserve">GST Amount 
in 
</t>
    </r>
    <r>
      <rPr>
        <b/>
        <sz val="11"/>
        <color indexed="10"/>
        <rFont val="Arial"/>
        <family val="2"/>
      </rPr>
      <t>Rs.      P</t>
    </r>
  </si>
  <si>
    <t>Item Wise BoQ</t>
  </si>
  <si>
    <t>HSN / SAC Code</t>
  </si>
  <si>
    <t>GST 
(If applicable in Percentage)</t>
  </si>
  <si>
    <t>Supply of Goods</t>
  </si>
  <si>
    <t>Tender Inviting Authority:  SDGM/Purchase, BHEL BAP Ranipet</t>
  </si>
  <si>
    <t>Item1</t>
  </si>
  <si>
    <t>Item2</t>
  </si>
  <si>
    <r>
      <t>BASIC RATE (</t>
    </r>
    <r>
      <rPr>
        <b/>
        <sz val="11"/>
        <color indexed="10"/>
        <rFont val="Arial"/>
        <family val="2"/>
      </rPr>
      <t>including Frieght &amp; Insurance</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</si>
  <si>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Enquiry:  2710881E</t>
  </si>
  <si>
    <t xml:space="preserve">Name of Work:  Supply of Submersible Pumps as per BHEL Specification </t>
  </si>
  <si>
    <t>Supply of Submersible Sewage Pumps as per BHEL Specification</t>
  </si>
  <si>
    <t>Supply of Submersible Borewell Pumps as per BHEL Specification</t>
  </si>
  <si>
    <t>No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</si>
</sst>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409]dddd\,\ mmmm\ dd\,\ yyyy"/>
    <numFmt numFmtId="178" formatCode="[$-409]h:mm:ss\ AM/PM"/>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5999634265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5"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20"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3" fillId="0" borderId="11" xfId="59" applyNumberFormat="1" applyFont="1" applyFill="1" applyBorder="1" applyAlignment="1">
      <alignment horizontal="center" vertical="center"/>
      <protection/>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0" fontId="3" fillId="0" borderId="11" xfId="59" applyNumberFormat="1" applyFont="1" applyFill="1" applyBorder="1" applyAlignment="1">
      <alignment horizontal="center" vertical="center" wrapText="1"/>
      <protection/>
    </xf>
    <xf numFmtId="2" fontId="3" fillId="0" borderId="11" xfId="59"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center"/>
      <protection locked="0"/>
    </xf>
    <xf numFmtId="0" fontId="2" fillId="0" borderId="11" xfId="57" applyNumberFormat="1" applyFont="1" applyFill="1" applyBorder="1" applyAlignment="1" applyProtection="1">
      <alignment horizontal="center" vertical="center"/>
      <protection/>
    </xf>
    <xf numFmtId="174" fontId="2" fillId="33" borderId="12" xfId="57" applyNumberFormat="1" applyFont="1" applyFill="1" applyBorder="1" applyAlignment="1" applyProtection="1">
      <alignment horizontal="center" vertical="center"/>
      <protection locked="0"/>
    </xf>
    <xf numFmtId="2" fontId="2" fillId="36" borderId="11" xfId="57" applyNumberFormat="1" applyFont="1" applyFill="1" applyBorder="1" applyAlignment="1" applyProtection="1">
      <alignment horizontal="center" vertical="center"/>
      <protection/>
    </xf>
    <xf numFmtId="174" fontId="2" fillId="0" borderId="16" xfId="59" applyNumberFormat="1" applyFont="1" applyFill="1" applyBorder="1" applyAlignment="1">
      <alignment horizontal="center" vertical="center"/>
      <protection/>
    </xf>
    <xf numFmtId="174" fontId="2" fillId="0" borderId="16" xfId="58" applyNumberFormat="1" applyFont="1" applyFill="1" applyBorder="1" applyAlignment="1">
      <alignment horizontal="center" vertical="center"/>
      <protection/>
    </xf>
    <xf numFmtId="0" fontId="3" fillId="0" borderId="0" xfId="57" applyNumberFormat="1" applyFont="1" applyFill="1" applyAlignment="1">
      <alignment horizontal="center" vertical="center"/>
      <protection/>
    </xf>
    <xf numFmtId="0" fontId="60" fillId="0" borderId="0" xfId="57" applyNumberFormat="1" applyFont="1" applyFill="1" applyAlignment="1">
      <alignment horizontal="center" vertical="center"/>
      <protection/>
    </xf>
    <xf numFmtId="1" fontId="65" fillId="0" borderId="11" xfId="59"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2"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xf numFmtId="173" fontId="71" fillId="0" borderId="10" xfId="0" applyNumberFormat="1" applyFont="1" applyFill="1" applyBorder="1" applyAlignment="1" quotePrefix="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10\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9"/>
  <sheetViews>
    <sheetView showGridLines="0" zoomScale="75" zoomScaleNormal="75" zoomScalePageLayoutView="0" workbookViewId="0" topLeftCell="A1">
      <selection activeCell="N15" sqref="N15"/>
    </sheetView>
  </sheetViews>
  <sheetFormatPr defaultColWidth="9.140625" defaultRowHeight="15"/>
  <cols>
    <col min="1" max="1" width="15.421875" style="29" customWidth="1"/>
    <col min="2" max="2" width="59.28125" style="29" customWidth="1"/>
    <col min="3" max="3" width="20.00390625" style="29" bestFit="1" customWidth="1"/>
    <col min="4" max="4" width="12.421875" style="29" customWidth="1"/>
    <col min="5" max="5" width="13.42187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customWidth="1"/>
    <col min="13" max="13" width="17.8515625" style="29" customWidth="1"/>
    <col min="14" max="14" width="14.8515625" style="55" customWidth="1"/>
    <col min="15" max="15" width="15.421875" style="29" customWidth="1"/>
    <col min="16"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0" width="9.140625" style="29" hidden="1" customWidth="1"/>
    <col min="51" max="51" width="18.57421875" style="29" customWidth="1"/>
    <col min="52" max="52" width="9.57421875" style="29" hidden="1" customWidth="1"/>
    <col min="53" max="53" width="17.28125" style="29" customWidth="1"/>
    <col min="54" max="54" width="19.8515625" style="29" customWidth="1"/>
    <col min="55" max="55" width="56.8515625" style="29" customWidth="1"/>
    <col min="56" max="238" width="9.140625" style="29" customWidth="1"/>
    <col min="239" max="243" width="9.140625" style="30" customWidth="1"/>
    <col min="244" max="16384" width="9.140625" style="29" customWidth="1"/>
  </cols>
  <sheetData>
    <row r="1" spans="1:243" s="1" customFormat="1" ht="30" customHeight="1">
      <c r="A1" s="89" t="s">
        <v>45</v>
      </c>
      <c r="B1" s="89"/>
      <c r="C1" s="89"/>
      <c r="D1" s="89"/>
      <c r="E1" s="89"/>
      <c r="F1" s="89"/>
      <c r="G1" s="89"/>
      <c r="H1" s="89"/>
      <c r="I1" s="89"/>
      <c r="J1" s="89"/>
      <c r="K1" s="89"/>
      <c r="L1" s="89"/>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49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2" t="s">
        <v>53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7.75" customHeight="1">
      <c r="A8" s="32" t="s">
        <v>39</v>
      </c>
      <c r="B8" s="64"/>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6"/>
      <c r="IE8" s="8"/>
      <c r="IF8" s="8"/>
      <c r="IG8" s="8"/>
      <c r="IH8" s="8"/>
      <c r="II8" s="8"/>
    </row>
    <row r="9" spans="1:243" s="9" customFormat="1" ht="61.5" customHeight="1">
      <c r="A9" s="83" t="s">
        <v>9</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9.25" customHeight="1">
      <c r="A11" s="11" t="s">
        <v>0</v>
      </c>
      <c r="B11" s="56" t="s">
        <v>16</v>
      </c>
      <c r="C11" s="56" t="s">
        <v>1</v>
      </c>
      <c r="D11" s="56" t="s">
        <v>17</v>
      </c>
      <c r="E11" s="56" t="s">
        <v>18</v>
      </c>
      <c r="F11" s="56" t="s">
        <v>40</v>
      </c>
      <c r="G11" s="56"/>
      <c r="H11" s="56"/>
      <c r="I11" s="56" t="s">
        <v>19</v>
      </c>
      <c r="J11" s="56" t="s">
        <v>20</v>
      </c>
      <c r="K11" s="56" t="s">
        <v>21</v>
      </c>
      <c r="L11" s="56" t="s">
        <v>22</v>
      </c>
      <c r="M11" s="57" t="s">
        <v>52</v>
      </c>
      <c r="N11" s="56" t="s">
        <v>47</v>
      </c>
      <c r="O11" s="56" t="s">
        <v>44</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t="s">
        <v>46</v>
      </c>
      <c r="AZ11" s="56"/>
      <c r="BA11" s="58" t="s">
        <v>41</v>
      </c>
      <c r="BB11" s="58" t="s">
        <v>42</v>
      </c>
      <c r="BC11" s="59" t="s">
        <v>43</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16</v>
      </c>
      <c r="Q12" s="60">
        <v>17</v>
      </c>
      <c r="R12" s="60">
        <v>18</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10</v>
      </c>
      <c r="AZ12" s="60">
        <v>52</v>
      </c>
      <c r="BA12" s="60">
        <v>11</v>
      </c>
      <c r="BB12" s="60">
        <v>12</v>
      </c>
      <c r="BC12" s="60">
        <v>13</v>
      </c>
      <c r="IE12" s="13"/>
      <c r="IF12" s="13"/>
      <c r="IG12" s="13"/>
      <c r="IH12" s="13"/>
      <c r="II12" s="13"/>
    </row>
    <row r="13" spans="1:243" s="23" customFormat="1" ht="16.5" customHeight="1">
      <c r="A13" s="33">
        <v>1</v>
      </c>
      <c r="B13" s="34" t="s">
        <v>48</v>
      </c>
      <c r="C13" s="35"/>
      <c r="D13" s="36"/>
      <c r="E13" s="15"/>
      <c r="F13" s="36"/>
      <c r="G13" s="16"/>
      <c r="H13" s="16"/>
      <c r="I13" s="37"/>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23</v>
      </c>
      <c r="IG13" s="24" t="s">
        <v>24</v>
      </c>
      <c r="IH13" s="24">
        <v>10</v>
      </c>
      <c r="II13" s="24" t="s">
        <v>25</v>
      </c>
    </row>
    <row r="14" spans="1:243" s="80" customFormat="1" ht="69" customHeight="1">
      <c r="A14" s="67">
        <v>1.01</v>
      </c>
      <c r="B14" s="95" t="s">
        <v>55</v>
      </c>
      <c r="C14" s="82" t="s">
        <v>50</v>
      </c>
      <c r="D14" s="72">
        <v>2</v>
      </c>
      <c r="E14" s="73" t="s">
        <v>57</v>
      </c>
      <c r="F14" s="72">
        <v>0</v>
      </c>
      <c r="G14" s="74"/>
      <c r="H14" s="75"/>
      <c r="I14" s="67" t="s">
        <v>27</v>
      </c>
      <c r="J14" s="73">
        <f>IF(I14="Less(-)",-1,1)</f>
        <v>1</v>
      </c>
      <c r="K14" s="74" t="s">
        <v>36</v>
      </c>
      <c r="L14" s="74" t="s">
        <v>6</v>
      </c>
      <c r="M14" s="76"/>
      <c r="N14" s="76"/>
      <c r="O14" s="77">
        <f>(D14*M14)*N14%</f>
        <v>0</v>
      </c>
      <c r="P14" s="68"/>
      <c r="Q14" s="74"/>
      <c r="R14" s="74"/>
      <c r="S14" s="68"/>
      <c r="T14" s="69"/>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6"/>
      <c r="AZ14" s="70"/>
      <c r="BA14" s="78">
        <f>D14*M14</f>
        <v>0</v>
      </c>
      <c r="BB14" s="79">
        <f>BA14+SUM(O14:O14)</f>
        <v>0</v>
      </c>
      <c r="BC14" s="71" t="str">
        <f>SpellNumber123(L14,BB14)</f>
        <v>INR Zero Only</v>
      </c>
      <c r="IE14" s="81">
        <v>1.01</v>
      </c>
      <c r="IF14" s="81" t="s">
        <v>28</v>
      </c>
      <c r="IG14" s="81" t="s">
        <v>24</v>
      </c>
      <c r="IH14" s="81">
        <v>123.223</v>
      </c>
      <c r="II14" s="81" t="s">
        <v>26</v>
      </c>
    </row>
    <row r="15" spans="1:243" s="80" customFormat="1" ht="69" customHeight="1">
      <c r="A15" s="67">
        <v>1.02</v>
      </c>
      <c r="B15" s="95" t="s">
        <v>56</v>
      </c>
      <c r="C15" s="82" t="s">
        <v>51</v>
      </c>
      <c r="D15" s="72">
        <v>2</v>
      </c>
      <c r="E15" s="73" t="s">
        <v>57</v>
      </c>
      <c r="F15" s="72">
        <v>0</v>
      </c>
      <c r="G15" s="74"/>
      <c r="H15" s="74"/>
      <c r="I15" s="67" t="s">
        <v>27</v>
      </c>
      <c r="J15" s="73">
        <f>IF(I15="Less(-)",-1,1)</f>
        <v>1</v>
      </c>
      <c r="K15" s="74" t="s">
        <v>36</v>
      </c>
      <c r="L15" s="74" t="s">
        <v>6</v>
      </c>
      <c r="M15" s="76"/>
      <c r="N15" s="76"/>
      <c r="O15" s="77">
        <f>(D15*M15)*N15%</f>
        <v>0</v>
      </c>
      <c r="P15" s="68"/>
      <c r="Q15" s="74"/>
      <c r="R15" s="74"/>
      <c r="S15" s="68"/>
      <c r="T15" s="69"/>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6"/>
      <c r="AZ15" s="70"/>
      <c r="BA15" s="78">
        <f>D15*M15</f>
        <v>0</v>
      </c>
      <c r="BB15" s="79">
        <f>BA15+SUM(O15:O15)</f>
        <v>0</v>
      </c>
      <c r="BC15" s="71" t="str">
        <f>SpellNumber123(L15,BB15)</f>
        <v>INR Zero Only</v>
      </c>
      <c r="IE15" s="81">
        <v>1.02</v>
      </c>
      <c r="IF15" s="81" t="s">
        <v>29</v>
      </c>
      <c r="IG15" s="81" t="s">
        <v>30</v>
      </c>
      <c r="IH15" s="81">
        <v>213</v>
      </c>
      <c r="II15" s="81" t="s">
        <v>26</v>
      </c>
    </row>
    <row r="16" spans="1:243" s="23" customFormat="1" ht="40.5" customHeight="1">
      <c r="A16" s="40" t="s">
        <v>32</v>
      </c>
      <c r="B16" s="41"/>
      <c r="C16" s="42"/>
      <c r="D16" s="43"/>
      <c r="E16" s="43"/>
      <c r="F16" s="43"/>
      <c r="G16" s="43"/>
      <c r="H16" s="44"/>
      <c r="I16" s="44"/>
      <c r="J16" s="44"/>
      <c r="K16" s="44"/>
      <c r="L16" s="45"/>
      <c r="BA16" s="63">
        <f>SUM(BA13:BA15)</f>
        <v>0</v>
      </c>
      <c r="BB16" s="63">
        <f>SUM(BB13:BB15)</f>
        <v>0</v>
      </c>
      <c r="BC16" s="39" t="str">
        <f>SpellNumber123($E$2,BB16)</f>
        <v>INR Zero Only</v>
      </c>
      <c r="IE16" s="24">
        <v>4</v>
      </c>
      <c r="IF16" s="24" t="s">
        <v>29</v>
      </c>
      <c r="IG16" s="24" t="s">
        <v>31</v>
      </c>
      <c r="IH16" s="24">
        <v>10</v>
      </c>
      <c r="II16" s="24" t="s">
        <v>26</v>
      </c>
    </row>
    <row r="17" spans="1:243" s="27" customFormat="1" ht="54.75" customHeight="1" hidden="1">
      <c r="A17" s="41" t="s">
        <v>38</v>
      </c>
      <c r="B17" s="46"/>
      <c r="C17" s="25"/>
      <c r="D17" s="47"/>
      <c r="E17" s="48" t="s">
        <v>33</v>
      </c>
      <c r="F17" s="61"/>
      <c r="G17" s="49"/>
      <c r="H17" s="26"/>
      <c r="I17" s="26"/>
      <c r="J17" s="26"/>
      <c r="K17" s="50"/>
      <c r="L17" s="51"/>
      <c r="M17" s="52" t="s">
        <v>34</v>
      </c>
      <c r="O17" s="23"/>
      <c r="P17" s="23"/>
      <c r="Q17" s="23"/>
      <c r="R17" s="23"/>
      <c r="S17" s="23"/>
      <c r="BA17" s="62">
        <f>IF(ISBLANK(F17),0,IF(E17="Excess (+)",ROUND(BA16+(BA16*F17),2),IF(E17="Less (-)",ROUND(BA16+(BA16*F17*(-1)),2),0)))</f>
        <v>0</v>
      </c>
      <c r="BB17" s="53">
        <f>ROUND(BA17,0)</f>
        <v>0</v>
      </c>
      <c r="BC17" s="54" t="str">
        <f>SpellNumber(L17,BB17)</f>
        <v> Zero Only</v>
      </c>
      <c r="IE17" s="28"/>
      <c r="IF17" s="28"/>
      <c r="IG17" s="28"/>
      <c r="IH17" s="28"/>
      <c r="II17" s="28"/>
    </row>
    <row r="18" spans="1:243" s="27" customFormat="1" ht="43.5" customHeight="1">
      <c r="A18" s="40" t="s">
        <v>37</v>
      </c>
      <c r="B18" s="40"/>
      <c r="C18" s="86" t="str">
        <f>SpellNumber123($E$2,BB16)</f>
        <v>INR Zero Only</v>
      </c>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8"/>
      <c r="IE18" s="28"/>
      <c r="IF18" s="28"/>
      <c r="IG18" s="28"/>
      <c r="IH18" s="28"/>
      <c r="II18" s="28"/>
    </row>
    <row r="19" spans="3:243" s="12" customFormat="1" ht="15">
      <c r="C19" s="29"/>
      <c r="D19" s="29"/>
      <c r="E19" s="29"/>
      <c r="F19" s="29"/>
      <c r="G19" s="29"/>
      <c r="H19" s="29"/>
      <c r="I19" s="29"/>
      <c r="J19" s="29"/>
      <c r="K19" s="29"/>
      <c r="L19" s="29"/>
      <c r="M19" s="29"/>
      <c r="O19" s="29"/>
      <c r="BA19" s="29"/>
      <c r="BC19" s="29"/>
      <c r="IE19" s="13"/>
      <c r="IF19" s="13"/>
      <c r="IG19" s="13"/>
      <c r="IH19" s="13"/>
      <c r="II19" s="13"/>
    </row>
  </sheetData>
  <sheetProtection password="98F3" sheet="1" selectLockedCells="1"/>
  <mergeCells count="7">
    <mergeCell ref="A9:BC9"/>
    <mergeCell ref="C18:BC18"/>
    <mergeCell ref="A1:L1"/>
    <mergeCell ref="A4:BC4"/>
    <mergeCell ref="A5:BC5"/>
    <mergeCell ref="A6:BC6"/>
    <mergeCell ref="A7:BC7"/>
  </mergeCells>
  <dataValidations count="25">
    <dataValidation type="list" allowBlank="1" showInputMessage="1" showErrorMessage="1" sqref="L14 L13 L15">
      <formula1>"INR"</formula1>
    </dataValidation>
    <dataValidation allowBlank="1" showInputMessage="1" showErrorMessage="1" promptTitle="Addition / Deduction" prompt="Please Choose the correct One" sqref="J13:J15"/>
    <dataValidation type="list" showInputMessage="1" showErrorMessage="1" sqref="I13:I15">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7">
      <formula1>IF(ISBLANK(F17),$A$3:$C$3,$B$3:$C$3)</formula1>
    </dataValidation>
    <dataValidation type="decimal" allowBlank="1" showInputMessage="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 E15"/>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7">
      <formula1>IF(E17&lt;&gt;"Select",0,-1)</formula1>
      <formula2>IF(E17&lt;&gt;"Select",99.99,-1)</formula2>
    </dataValidation>
    <dataValidation type="list" allowBlank="1" showInputMessage="1" showErrorMessage="1" sqref="K13:K15">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decimal" allowBlank="1" showInputMessage="1" showErrorMessage="1" promptTitle="GST in Percentage" prompt="Please enter the GST in Percentage for this item. &#10;GST % values between 0.00 % and 28.00 % only" errorTitle="Invaid Entry" error="Only Numeric Values are allowed. &#10;GST % values between 0.00 % and 28.00 % only" sqref="N14:N15">
      <formula1>0</formula1>
      <formula2>28</formula2>
    </dataValidation>
    <dataValidation type="decimal" allowBlank="1" showErrorMessage="1" promptTitle="Rate Entry" prompt="Please enter the Other Taxes2 in Rupees for this item. " errorTitle="Invaid Entry" error="Only Numeric Values are allowed. " sqref="O14:O15">
      <formula1>0</formula1>
      <formula2>999999999999999</formula2>
    </dataValidation>
    <dataValidation type="textLength" allowBlank="1" showInputMessage="1" showErrorMessage="1" promptTitle="HSN / SAC Code" prompt="&#10;Please Enter HSN/SAC Code. &#10;It should be minimum 2Chars and Maximum 10Chars" errorTitle="Invalid Entry" error="Please Enter HSN / SAC Code. &#10;It should be minimum 2 Chars and Maximum 10 Chars" sqref="AY14:AY15">
      <formula1>2</formula1>
      <formula2>10</formula2>
    </dataValidation>
    <dataValidation type="custom" operator="notEqual" showInputMessage="1" showErrorMessage="1" promptTitle="Units" prompt="Please enter Units in text.&#10;" errorTitle="Invalid Entry" error="Please enter some other word. (except H and T)" sqref="E14">
      <formula1>IF(OR(TRIM(E14)="H",TRIM(E14)="T"),FALSE,TRUE)</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4" t="s">
        <v>2</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Sunny</cp:lastModifiedBy>
  <cp:lastPrinted>2014-12-11T06:40:55Z</cp:lastPrinted>
  <dcterms:created xsi:type="dcterms:W3CDTF">2009-01-30T06:42:42Z</dcterms:created>
  <dcterms:modified xsi:type="dcterms:W3CDTF">2022-01-21T07:18:13Z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No</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